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ltuv\Desktop\"/>
    </mc:Choice>
  </mc:AlternateContent>
  <xr:revisionPtr revIDLastSave="0" documentId="13_ncr:1_{B1911C18-EDA7-4914-9C01-DDECA8EE0E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éeme" sheetId="1" r:id="rId1"/>
    <sheet name="Diagnóstico" sheetId="2" r:id="rId2"/>
    <sheet name="Niveles" sheetId="3" r:id="rId3"/>
    <sheet name="Resultados" sheetId="4" r:id="rId4"/>
    <sheet name="Planificación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5" l="1"/>
  <c r="I28" i="5"/>
  <c r="I27" i="5"/>
  <c r="I26" i="5"/>
  <c r="I25" i="5"/>
  <c r="I24" i="5"/>
  <c r="I23" i="5"/>
  <c r="I22" i="5"/>
  <c r="F18" i="5"/>
  <c r="E18" i="5"/>
  <c r="C11" i="5"/>
  <c r="C13" i="4"/>
  <c r="C12" i="4"/>
  <c r="C11" i="4"/>
  <c r="C10" i="4"/>
  <c r="C9" i="4"/>
  <c r="C8" i="4"/>
  <c r="D13" i="4" l="1" a="1"/>
  <c r="D13" i="4" s="1"/>
  <c r="E13" i="4" a="1"/>
  <c r="E13" i="4" s="1"/>
  <c r="E12" i="4" a="1"/>
  <c r="E12" i="4" s="1"/>
  <c r="D12" i="4" a="1"/>
  <c r="D12" i="4" s="1"/>
  <c r="C14" i="4"/>
  <c r="E11" i="4" a="1"/>
  <c r="E11" i="4" s="1"/>
  <c r="D11" i="4" a="1"/>
  <c r="D11" i="4" s="1"/>
  <c r="E10" i="4" a="1"/>
  <c r="E10" i="4" s="1"/>
  <c r="D10" i="4" a="1"/>
  <c r="D10" i="4" s="1"/>
  <c r="E9" i="4" a="1"/>
  <c r="E9" i="4" s="1"/>
  <c r="D9" i="4" a="1"/>
  <c r="D9" i="4" s="1"/>
  <c r="E8" i="4" a="1"/>
  <c r="E8" i="4" s="1"/>
  <c r="D8" i="4" a="1"/>
  <c r="D8" i="4" s="1"/>
  <c r="D14" i="4" l="1" a="1"/>
  <c r="D14" i="4" s="1"/>
  <c r="E14" i="4" a="1"/>
  <c r="E14" i="4" s="1"/>
</calcChain>
</file>

<file path=xl/sharedStrings.xml><?xml version="1.0" encoding="utf-8"?>
<sst xmlns="http://schemas.openxmlformats.org/spreadsheetml/2006/main" count="194" uniqueCount="185">
  <si>
    <t>Herramienta complementaria del lightning talk de SIPConnect 2026 · Néstor Altuve · www.nestoraltuve.com</t>
  </si>
  <si>
    <t>QUÉ CONTIENE ESTE ARCHIVO</t>
  </si>
  <si>
    <t>2) Hoja «Resultados»: puntaje por dimensión, nivel de madurez y recomendación automática, con gráfico de radar.</t>
  </si>
  <si>
    <t>3) Hoja «Planificación»: norte estratégico, portafolio 70/20/10 y fichas de experimento para responder ¿hacia dónde voy?</t>
  </si>
  <si>
    <t>4) Hoja «Niveles»: definición de los 5 niveles de madurez y la recomendación asociada a cada uno.</t>
  </si>
  <si>
    <t>CÓMO USARLO</t>
  </si>
  <si>
    <t>• Complete SOLO las celdas amarillas (texto azul). El resto se calcula automáticamente.</t>
  </si>
  <si>
    <t>• Escala de puntuación: 0 = no ocurre · 1 = incipiente · 2 = en desarrollo · 3 = funciona con método · 4 = práctica consolidada.</t>
  </si>
  <si>
    <t>• Las celdas ya traen VALORES DE EJEMPLO para mostrar el funcionamiento: reemplácelos por los de su medio.</t>
  </si>
  <si>
    <t>• Sugerencia de uso en equipo: que 3–5 directivos lo completen por separado y discutan las brechas de percepción.</t>
  </si>
  <si>
    <t>CRITERIO DE LECTURA</t>
  </si>
  <si>
    <t>• La dimensión con menor puntaje señala la decisión más urgente, no necesariamente el proyecto más vistoso.</t>
  </si>
  <si>
    <t>• El objetivo no es llegar a 4 en todo: es decidir con criterio económico dónde subir y dónde no jugar.</t>
  </si>
  <si>
    <t>NOTA METODOLÓGICA</t>
  </si>
  <si>
    <t>SIGUIENTE PASO</t>
  </si>
  <si>
    <t>Complete el diagnóstico, mire su radar y pregúntese: ¿qué decisión llevo postergando y cuánto me está costando?</t>
  </si>
  <si>
    <t>Puntúe cada afirmación de 0 (no ocurre) a 4 (práctica consolidada). Complete solo las celdas amarillas.</t>
  </si>
  <si>
    <t>Dimensión</t>
  </si>
  <si>
    <t>N°</t>
  </si>
  <si>
    <t>Afirmación</t>
  </si>
  <si>
    <t>Puntaje (0–4)</t>
  </si>
  <si>
    <t>D1. Estrategia y liderazgo</t>
  </si>
  <si>
    <t>Tenemos una estrategia escrita que define en qué frentes de innovación jugamos y en cuáles no.</t>
  </si>
  <si>
    <t>La dirección revisa y decide sobre el portafolio de innovación al menos una vez por trimestre.</t>
  </si>
  <si>
    <t>Las decisiones clave (lanzar, escalar, cerrar) se toman en fechas definidas; no se postergan.</t>
  </si>
  <si>
    <t>Cada iniciativa tiene un caso económico simple (costo, beneficio esperado, riesgo) antes de arrancar.</t>
  </si>
  <si>
    <t>El equipo directivo dedica tiempo real de agenda a la transformación, no solo discurso.</t>
  </si>
  <si>
    <t>D2. Audiencia y relación directa</t>
  </si>
  <si>
    <t>Sabemos qué porcentaje del tráfico depende de plataformas (búsqueda, social) y lo monitoreamos cada mes.</t>
  </si>
  <si>
    <t>Tenemos una base propia de usuarios registrados e identificados, en crecimiento.</t>
  </si>
  <si>
    <t>Operamos al menos dos canales directos activos (newsletter, WhatsApp, app, podcast) con métricas.</t>
  </si>
  <si>
    <t>Medimos la relación (frecuencia, retención) y no solo el alcance (páginas vistas).</t>
  </si>
  <si>
    <t>Conocemos las necesidades de nuestros segmentos clave por investigación propia reciente.</t>
  </si>
  <si>
    <t>D3. Producto y experimentación</t>
  </si>
  <si>
    <t>Cada experimento tiene dueño, hipótesis y métrica de éxito escritas antes de empezar.</t>
  </si>
  <si>
    <t>En los últimos 12 meses cerramos al menos un experimento y documentamos el aprendizaje.</t>
  </si>
  <si>
    <t>Al menos un experimento del último año pasó a producción, integrado al flujo de trabajo o CMS.</t>
  </si>
  <si>
    <t>Probamos con usuarios reales antes de lanzar (betas, tests, grupos de control).</t>
  </si>
  <si>
    <t>D4. Ingresos y sostenibilidad</t>
  </si>
  <si>
    <t>Tenemos tres o más fuentes de ingreso relevantes y conocemos el margen de cada una.</t>
  </si>
  <si>
    <t>El ingreso por relación directa (suscripción, membresía, eventos, servicios) crece año contra año.</t>
  </si>
  <si>
    <t>Hemos evaluado con criterio propio el licenciamiento de contenido a plataformas de IA (aceptar o rechazar).</t>
  </si>
  <si>
    <t>Ninguna plataforma, cliente o anunciante concentra más del 30% de los ingresos.</t>
  </si>
  <si>
    <t>Cada nuevo producto tiene modelo de ingresos definido antes del lanzamiento.</t>
  </si>
  <si>
    <t>D5. Tecnología, datos e IA</t>
  </si>
  <si>
    <t>Nuestro archivo y corpus editorial está digitalizado, estructurado y disponible para nuevos productos.</t>
  </si>
  <si>
    <t>La IA está integrada al flujo diario (CMS, herramientas), no en demostraciones sueltas.</t>
  </si>
  <si>
    <t>Tenemos datos de audiencia unificados y accionables (sin silos).</t>
  </si>
  <si>
    <t>Toda IA de cara al público responde solo sobre contenido propio verificado, con guardarraíles probados.</t>
  </si>
  <si>
    <t>Podemos prototipar internamente (equipo propio o aliado) en semanas, no en meses.</t>
  </si>
  <si>
    <t>D6. Cultura, talento y gobernanza</t>
  </si>
  <si>
    <t>Tenemos una guía escrita de uso de IA, conocida por toda la redacción.</t>
  </si>
  <si>
    <t>Existe verificación humana obligatoria antes de publicar cualquier contenido asistido por IA.</t>
  </si>
  <si>
    <t>Capacitamos al equipo en nuevas herramientas de forma sistemática, no como evento aislado.</t>
  </si>
  <si>
    <t>Hemos creado o redefinido al menos un rol para la transformación (audiencias, producto, IA).</t>
  </si>
  <si>
    <t>Somos transparentes con la audiencia sobre dónde y cómo usamos IA.</t>
  </si>
  <si>
    <t>Los puntajes precargados son VALORES DE EJEMPLO: reemplácelos por la realidad de su medio.</t>
  </si>
  <si>
    <t>NIVELES DE MADUREZ</t>
  </si>
  <si>
    <t>Umbral</t>
  </si>
  <si>
    <t>Rango</t>
  </si>
  <si>
    <t>Nivel</t>
  </si>
  <si>
    <t>Descripción</t>
  </si>
  <si>
    <t>Recomendación central</t>
  </si>
  <si>
    <t>0,0 – 0,79</t>
  </si>
  <si>
    <t>1. Espectador</t>
  </si>
  <si>
    <t>Mira el cambio desde afuera; sin experimentos formales ni datos propios de audiencia.</t>
  </si>
  <si>
    <t>Empiece por una decisión, no por una herramienta: elija un frente, asigne un dueño y fije una fecha de revisión a 90 días.</t>
  </si>
  <si>
    <t>0,8 – 1,59</t>
  </si>
  <si>
    <t>2. Explorador</t>
  </si>
  <si>
    <t>Pruebas aisladas por entusiasmo individual, sin método, sin métricas y sin decisión al final.</t>
  </si>
  <si>
    <t>Formalice: ficha de experimento (hipótesis, métrica, umbral, dueño, 90 días) para todo lo que ya está en marcha.</t>
  </si>
  <si>
    <t>1,6 – 2,39</t>
  </si>
  <si>
    <t>3. Experimentador</t>
  </si>
  <si>
    <t>Pilotos con método, pero poco impacto en resultados: la innovación no llega al flujo ni al P&amp;L.</t>
  </si>
  <si>
    <t>2,4 – 3,19</t>
  </si>
  <si>
    <t>4. Integrador</t>
  </si>
  <si>
    <t>La innovación vive en el flujo de trabajo y en el estado de resultados; hay gobernanza y ritmo trimestral.</t>
  </si>
  <si>
    <t>Profundice ventajas propias: corpus, datos y relación directa. Diversifique ingresos y negocie desde posición de fuerza.</t>
  </si>
  <si>
    <t>3,2 – 4,0</t>
  </si>
  <si>
    <t>5. Transformador</t>
  </si>
  <si>
    <t>La innovación es el modelo operativo: portafolio activo, ciclos cortos y cultura de decisión.</t>
  </si>
  <si>
    <t>Cuide el foco y la caja: revise el portafolio 70/20/10 cada trimestre y comparta aprendizaje con la industria.</t>
  </si>
  <si>
    <t>RESULTADOS DEL DIAGNÓSTICO</t>
  </si>
  <si>
    <t>Se calcula automáticamente desde la hoja «Diagnóstico». No edite esta hoja.</t>
  </si>
  <si>
    <t>Puntaje</t>
  </si>
  <si>
    <t>PUNTAJE GLOBAL</t>
  </si>
  <si>
    <t>La dimensión con menor puntaje señala la decisión más urgente.</t>
  </si>
  <si>
    <t>A. NORTE ESTRATÉGICO (12 meses)</t>
  </si>
  <si>
    <t>Métrica norte del negocio</t>
  </si>
  <si>
    <t>Ingreso por relación directa (US$/mes)</t>
  </si>
  <si>
    <t>Apuesta 1</t>
  </si>
  <si>
    <t>Resúmenes IA + boletín diario para menores de 35</t>
  </si>
  <si>
    <t>Valor actual</t>
  </si>
  <si>
    <t>Apuesta 2</t>
  </si>
  <si>
    <t>Chatbot sobre archivo propio para suscriptores</t>
  </si>
  <si>
    <t>Meta a 12 meses</t>
  </si>
  <si>
    <t>Apuesta 3</t>
  </si>
  <si>
    <t>Vertical de video con rostro propio en YouTube/TikTok</t>
  </si>
  <si>
    <t>Avance hacia la meta</t>
  </si>
  <si>
    <t>B. PORTAFOLIO DE ESFUERZO 70 / 20 / 10</t>
  </si>
  <si>
    <t>Categoría</t>
  </si>
  <si>
    <t>Definición</t>
  </si>
  <si>
    <t>% recomendado</t>
  </si>
  <si>
    <t>% actual (estime)</t>
  </si>
  <si>
    <t>Comentario</t>
  </si>
  <si>
    <t>Núcleo (70%)</t>
  </si>
  <si>
    <t>Optimizar el negocio actual: operación, SEO restante, publicidad, suscripción base</t>
  </si>
  <si>
    <t>Ejemplo: hoy casi todo el esfuerzo está aquí</t>
  </si>
  <si>
    <t>Adyacente (20%)</t>
  </si>
  <si>
    <t>Extensiones con evidencia: resúmenes, personalización, canales directos, eventos</t>
  </si>
  <si>
    <t>Ejemplo: subir con las apuestas 1 y 2</t>
  </si>
  <si>
    <t>Exploratorio (10%)</t>
  </si>
  <si>
    <t>Apuestas de frontera: interfaces conversacionales, agentes, nuevos formatos</t>
  </si>
  <si>
    <t>Ejemplo: prototipos trimestrales</t>
  </si>
  <si>
    <t>Control (debe sumar 100%)</t>
  </si>
  <si>
    <t>C. FICHAS DE EXPERIMENTO (toda prueba nace con fecha de decisión)</t>
  </si>
  <si>
    <t>Nombre del experimento</t>
  </si>
  <si>
    <t>Hipótesis (si hacemos X, pasará Y)</t>
  </si>
  <si>
    <t>Métrica de éxito</t>
  </si>
  <si>
    <t>Umbral para escalar</t>
  </si>
  <si>
    <t>Dueño</t>
  </si>
  <si>
    <t>Inicio</t>
  </si>
  <si>
    <t>Fecha de decisión (auto: +90 días)</t>
  </si>
  <si>
    <t>Estado</t>
  </si>
  <si>
    <t>Decisión</t>
  </si>
  <si>
    <t>Aprendizaje clave</t>
  </si>
  <si>
    <t>Resúmenes IA en las 20 notas más leídas</t>
  </si>
  <si>
    <t>3. Resúmenes y formatos</t>
  </si>
  <si>
    <t>Si añadimos resumen supervisado, el tiempo de lectura de menores de 35 sube 15%</t>
  </si>
  <si>
    <t>Tiempo de lectura del segmento &lt;35</t>
  </si>
  <si>
    <t>+15% vs. grupo de control</t>
  </si>
  <si>
    <t>Editora de audiencias</t>
  </si>
  <si>
    <t>En curso</t>
  </si>
  <si>
    <t>Pendiente</t>
  </si>
  <si>
    <t>El resumen califica la lectura, no la reemplaza</t>
  </si>
  <si>
    <t>Trimestre</t>
  </si>
  <si>
    <t>Fecha</t>
  </si>
  <si>
    <t>Pregunta que ordena la agenda</t>
  </si>
  <si>
    <t>Decisiones tomadas</t>
  </si>
  <si>
    <t>Decisión postergada y su costo estimado</t>
  </si>
  <si>
    <t>T3 2026</t>
  </si>
  <si>
    <t>2026-09-30</t>
  </si>
  <si>
    <t>¿Qué experimento supera su umbral y merece presupuesto real?</t>
  </si>
  <si>
    <t>T4 2026</t>
  </si>
  <si>
    <t>2026-12-15</t>
  </si>
  <si>
    <t>T1 2027</t>
  </si>
  <si>
    <t>2027-03-30</t>
  </si>
  <si>
    <t>¿Qué decisión llevo 2 trimestres postergando y cuánto me costó?</t>
  </si>
  <si>
    <t>T2 2027</t>
  </si>
  <si>
    <t>2027-06-30</t>
  </si>
  <si>
    <t>¿Mi dependencia de plataformas bajó respecto del diagnóstico inicial?</t>
  </si>
  <si>
    <t>E. HORIZONTES</t>
  </si>
  <si>
    <t>Horizonte</t>
  </si>
  <si>
    <t>Objetivo (complete)</t>
  </si>
  <si>
    <t>Indicador de logro (complete)</t>
  </si>
  <si>
    <t>90 días</t>
  </si>
  <si>
    <t>Ej.: 3 fichas de experimento activas y guía de IA publicada</t>
  </si>
  <si>
    <t>Fichas firmadas; guía comunicada a toda la redacción</t>
  </si>
  <si>
    <t>12 meses</t>
  </si>
  <si>
    <t>Ej.: 2 de 3 apuestas escaladas; % actual del portafolio ≈ 70/20/10</t>
  </si>
  <si>
    <t>Métrica norte en la meta; dependencia de plataformas -10 pp</t>
  </si>
  <si>
    <t>3 años</t>
  </si>
  <si>
    <t>Ej.: mayoría del ingreso por relación directa; corpus activado en productos</t>
  </si>
  <si>
    <t>P&amp;L diversificado; nivel 4+ en el diagnóstico</t>
  </si>
  <si>
    <t>1) Hoja «Diagnóstico»: 30 afirmaciones en 6 dimensiones para responder ¿dónde estoy? -  Puntúe cada una de 0 a 4.</t>
  </si>
  <si>
    <t>Modelo de elaboración propia, construido sobre patrones verificados.</t>
  </si>
  <si>
    <t>INNOVACIÓN EN MOVIMIENTO - Modelos de diagnóstico y planificación</t>
  </si>
  <si>
    <t>MODELO DE DIAGNÓSTICO - ¿DÓNDE ESTOY?</t>
  </si>
  <si>
    <t>Todo piloto tiene fecha de decisión (máximo 90 días): escalar, pivotar o cerrar.</t>
  </si>
  <si>
    <t>Menos pilotos, más decisiones: cierre lo que no supere el umbral y escale al CMS/flujo lo que sí lo haga.</t>
  </si>
  <si>
    <t>MODELO DE PLANIFICACIÓN - ¿HACIA DÓNDE VOY?</t>
  </si>
  <si>
    <t>Complete las celdas amarillas - Regla de oro: máximo 3 apuestas y toda prueba con fecha de decisión a 90 días.</t>
  </si>
  <si>
    <t>Frente (8 Clasificaciones)</t>
  </si>
  <si>
    <t>Fila 19 = ejemplo ilustrativo; reemplácela. Regla: al llegar la fecha de decisión solo hay tres salidas: escalar, pivotar o cerrar.</t>
  </si>
  <si>
    <t>LAS 3 APUESTAS (elija los frentes tomando como base la clasificación de la lista - Celda C22 a C29)</t>
  </si>
  <si>
    <t>¿Qué cierro hoy para financiar lo que funciona?</t>
  </si>
  <si>
    <t>Decisión 1</t>
  </si>
  <si>
    <t>Decisión 2</t>
  </si>
  <si>
    <t>Decisión 3</t>
  </si>
  <si>
    <t>Decisión 4</t>
  </si>
  <si>
    <t>Decisión 1: $XXX.XX</t>
  </si>
  <si>
    <t>Decisión 2: $XXX.XX</t>
  </si>
  <si>
    <t>Decisión 3: $XXX.XX</t>
  </si>
  <si>
    <t>Decisión 4: $XXX.XX</t>
  </si>
  <si>
    <t>D. RITMO DE DECISIÓN (complete revisión trimestral del portafolio)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</si>
</sst>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yyyy\-mm\-dd"/>
  </numFmts>
  <fonts count="19" x14ac:knownFonts="1">
    <font>
      <sz val="11"/>
      <color theme="1"/>
      <name val="Calibri"/>
      <scheme val="minor"/>
    </font>
    <font>
      <b/>
      <sz val="16"/>
      <color rgb="FF1E2761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10"/>
      <color rgb="FFFFFFFF"/>
      <name val="Arial"/>
    </font>
    <font>
      <sz val="10"/>
      <color rgb="FF0000FF"/>
      <name val="Arial"/>
    </font>
    <font>
      <b/>
      <sz val="9"/>
      <color rgb="FF1E2761"/>
      <name val="Arial"/>
    </font>
    <font>
      <sz val="11"/>
      <name val="Calibri"/>
    </font>
    <font>
      <b/>
      <i/>
      <sz val="11"/>
      <color rgb="FF595959"/>
      <name val="Arial"/>
      <family val="2"/>
    </font>
    <font>
      <sz val="10"/>
      <color theme="1"/>
      <name val="Arial"/>
      <family val="2"/>
    </font>
    <font>
      <b/>
      <sz val="16"/>
      <color rgb="FF1E2761"/>
      <name val="Arial"/>
      <family val="2"/>
    </font>
    <font>
      <b/>
      <sz val="9"/>
      <color rgb="FF595959"/>
      <name val="Arial"/>
      <family val="2"/>
    </font>
    <font>
      <b/>
      <i/>
      <sz val="11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rgb="FFFF0000"/>
      <name val="Arial"/>
      <family val="2"/>
    </font>
    <font>
      <sz val="10"/>
      <color rgb="FF0000FF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E2761"/>
        <bgColor rgb="FF1E2761"/>
      </patternFill>
    </fill>
    <fill>
      <patternFill patternType="solid">
        <fgColor rgb="FFFFF2CC"/>
        <bgColor rgb="FFFFF2CC"/>
      </patternFill>
    </fill>
    <fill>
      <patternFill patternType="solid">
        <fgColor rgb="FFEDF1FA"/>
        <bgColor rgb="FFEDF1FA"/>
      </patternFill>
    </fill>
    <fill>
      <patternFill patternType="solid">
        <fgColor rgb="FFD9E2F3"/>
        <bgColor rgb="FFD9E2F3"/>
      </patternFill>
    </fill>
  </fills>
  <borders count="1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5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top" wrapText="1"/>
    </xf>
    <xf numFmtId="0" fontId="6" fillId="0" borderId="0" xfId="0" applyFont="1"/>
    <xf numFmtId="0" fontId="3" fillId="0" borderId="0" xfId="0" applyFont="1"/>
    <xf numFmtId="0" fontId="2" fillId="0" borderId="1" xfId="0" applyFont="1" applyBorder="1"/>
    <xf numFmtId="0" fontId="5" fillId="3" borderId="1" xfId="0" applyFont="1" applyFill="1" applyBorder="1" applyAlignment="1">
      <alignment vertical="top" wrapText="1"/>
    </xf>
    <xf numFmtId="3" fontId="5" fillId="3" borderId="1" xfId="0" applyNumberFormat="1" applyFont="1" applyFill="1" applyBorder="1" applyAlignment="1">
      <alignment vertical="top" wrapText="1"/>
    </xf>
    <xf numFmtId="164" fontId="3" fillId="0" borderId="1" xfId="0" applyNumberFormat="1" applyFont="1" applyBorder="1"/>
    <xf numFmtId="0" fontId="8" fillId="0" borderId="0" xfId="0" applyFont="1" applyAlignment="1">
      <alignment horizontal="center"/>
    </xf>
    <xf numFmtId="0" fontId="3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0" fillId="0" borderId="0" xfId="0" applyAlignment="1">
      <alignment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indent="11"/>
    </xf>
    <xf numFmtId="0" fontId="14" fillId="5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5" fillId="3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4" fillId="0" borderId="0" xfId="0" applyFont="1"/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2" xfId="0" applyFont="1" applyBorder="1" applyAlignment="1">
      <alignment horizontal="left"/>
    </xf>
    <xf numFmtId="0" fontId="14" fillId="0" borderId="12" xfId="0" applyFont="1" applyBorder="1" applyAlignment="1">
      <alignment horizontal="left"/>
    </xf>
    <xf numFmtId="0" fontId="5" fillId="3" borderId="2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5" fillId="3" borderId="2" xfId="0" applyFont="1" applyFill="1" applyBorder="1" applyAlignment="1">
      <alignment vertical="top" wrapText="1"/>
    </xf>
    <xf numFmtId="0" fontId="7" fillId="0" borderId="3" xfId="0" applyFont="1" applyBorder="1"/>
    <xf numFmtId="0" fontId="7" fillId="0" borderId="4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300" b="0" i="0">
                <a:solidFill>
                  <a:srgbClr val="757575"/>
                </a:solidFill>
                <a:latin typeface="Arial"/>
              </a:defRPr>
            </a:pPr>
            <a:r>
              <a:rPr lang="es-ES" sz="1300" b="0" i="0">
                <a:solidFill>
                  <a:srgbClr val="757575"/>
                </a:solidFill>
                <a:latin typeface="Arial"/>
              </a:rPr>
              <a:t>Perfil de madurez (0–4)</a:t>
            </a:r>
          </a:p>
        </c:rich>
      </c:tx>
      <c:overlay val="0"/>
    </c:title>
    <c:autoTitleDeleted val="0"/>
    <c:plotArea>
      <c:layout/>
      <c:radarChart>
        <c:radarStyle val="marker"/>
        <c:varyColors val="1"/>
        <c:ser>
          <c:idx val="0"/>
          <c:order val="0"/>
          <c:tx>
            <c:strRef>
              <c:f>Resultados!$C$7</c:f>
              <c:strCache>
                <c:ptCount val="1"/>
                <c:pt idx="0">
                  <c:v>Puntaje</c:v>
                </c:pt>
              </c:strCache>
            </c:strRef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Resultados!$B$8:$B$13</c:f>
              <c:strCache>
                <c:ptCount val="6"/>
                <c:pt idx="0">
                  <c:v>D1. Estrategia y liderazgo</c:v>
                </c:pt>
                <c:pt idx="1">
                  <c:v>D2. Audiencia y relación directa</c:v>
                </c:pt>
                <c:pt idx="2">
                  <c:v>D3. Producto y experimentación</c:v>
                </c:pt>
                <c:pt idx="3">
                  <c:v>D4. Ingresos y sostenibilidad</c:v>
                </c:pt>
                <c:pt idx="4">
                  <c:v>D5. Tecnología, datos e IA</c:v>
                </c:pt>
                <c:pt idx="5">
                  <c:v>D6. Cultura, talento y gobernanza</c:v>
                </c:pt>
              </c:strCache>
            </c:strRef>
          </c:cat>
          <c:val>
            <c:numRef>
              <c:f>Resultados!$C$8:$C$13</c:f>
              <c:numCache>
                <c:formatCode>0.00</c:formatCode>
                <c:ptCount val="6"/>
                <c:pt idx="0">
                  <c:v>1.6</c:v>
                </c:pt>
                <c:pt idx="1">
                  <c:v>2.2000000000000002</c:v>
                </c:pt>
                <c:pt idx="2">
                  <c:v>1.2</c:v>
                </c:pt>
                <c:pt idx="3">
                  <c:v>1.8</c:v>
                </c:pt>
                <c:pt idx="4">
                  <c:v>1.6</c:v>
                </c:pt>
                <c:pt idx="5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90-4519-9B09-999C8A5CE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9706601"/>
        <c:axId val="18430233"/>
      </c:radarChart>
      <c:catAx>
        <c:axId val="10397066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E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ES"/>
          </a:p>
        </c:txPr>
        <c:crossAx val="18430233"/>
        <c:crosses val="autoZero"/>
        <c:auto val="1"/>
        <c:lblAlgn val="ctr"/>
        <c:lblOffset val="100"/>
        <c:noMultiLvlLbl val="1"/>
      </c:catAx>
      <c:valAx>
        <c:axId val="1843023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ES"/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ES"/>
          </a:p>
        </c:txPr>
        <c:crossAx val="1039706601"/>
        <c:crosses val="autoZero"/>
        <c:crossBetween val="between"/>
      </c:valAx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 lvl="0">
            <a:defRPr sz="1000" b="0" i="0">
              <a:solidFill>
                <a:srgbClr val="000000"/>
              </a:solidFill>
              <a:latin typeface="Calibri"/>
            </a:defRPr>
          </a:pPr>
          <a:endParaRPr lang="es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66675</xdr:rowOff>
    </xdr:from>
    <xdr:to>
      <xdr:col>1</xdr:col>
      <xdr:colOff>552450</xdr:colOff>
      <xdr:row>2</xdr:row>
      <xdr:rowOff>152146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8A0-8562-191B-B17F-6DD00BF59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66675"/>
          <a:ext cx="542925" cy="4664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95250</xdr:rowOff>
    </xdr:from>
    <xdr:to>
      <xdr:col>1</xdr:col>
      <xdr:colOff>542925</xdr:colOff>
      <xdr:row>2</xdr:row>
      <xdr:rowOff>180721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11EF03C-5197-453E-A73D-3035BF0ED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95250"/>
          <a:ext cx="542925" cy="4664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133350</xdr:rowOff>
    </xdr:from>
    <xdr:to>
      <xdr:col>1</xdr:col>
      <xdr:colOff>600075</xdr:colOff>
      <xdr:row>3</xdr:row>
      <xdr:rowOff>28321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E33B87-3080-4530-AE78-5AAD7A8A7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133350"/>
          <a:ext cx="542925" cy="4664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17</xdr:row>
      <xdr:rowOff>0</xdr:rowOff>
    </xdr:from>
    <xdr:ext cx="5143500" cy="4143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twoCellAnchor editAs="oneCell">
    <xdr:from>
      <xdr:col>1</xdr:col>
      <xdr:colOff>76200</xdr:colOff>
      <xdr:row>0</xdr:row>
      <xdr:rowOff>104775</xdr:rowOff>
    </xdr:from>
    <xdr:to>
      <xdr:col>1</xdr:col>
      <xdr:colOff>619125</xdr:colOff>
      <xdr:row>2</xdr:row>
      <xdr:rowOff>190246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B0549DD-BDF5-461A-9996-0B32EB4B7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6225" y="104775"/>
          <a:ext cx="542925" cy="4664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95250</xdr:rowOff>
    </xdr:from>
    <xdr:to>
      <xdr:col>1</xdr:col>
      <xdr:colOff>590550</xdr:colOff>
      <xdr:row>2</xdr:row>
      <xdr:rowOff>180721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2E5109-8676-4832-A502-A3A856F47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95250"/>
          <a:ext cx="542925" cy="4664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B997"/>
  <sheetViews>
    <sheetView showGridLines="0"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3" customWidth="1"/>
    <col min="2" max="2" width="110" customWidth="1"/>
    <col min="3" max="26" width="8.7109375" customWidth="1"/>
  </cols>
  <sheetData>
    <row r="4" spans="2:2" ht="20.25" x14ac:dyDescent="0.3">
      <c r="B4" s="20" t="s">
        <v>166</v>
      </c>
    </row>
    <row r="5" spans="2:2" x14ac:dyDescent="0.25">
      <c r="B5" s="14" t="s">
        <v>0</v>
      </c>
    </row>
    <row r="6" spans="2:2" x14ac:dyDescent="0.25">
      <c r="B6" s="1"/>
    </row>
    <row r="7" spans="2:2" x14ac:dyDescent="0.25">
      <c r="B7" s="15" t="s">
        <v>1</v>
      </c>
    </row>
    <row r="8" spans="2:2" x14ac:dyDescent="0.25">
      <c r="B8" s="18" t="s">
        <v>164</v>
      </c>
    </row>
    <row r="9" spans="2:2" x14ac:dyDescent="0.25">
      <c r="B9" s="16" t="s">
        <v>2</v>
      </c>
    </row>
    <row r="10" spans="2:2" x14ac:dyDescent="0.25">
      <c r="B10" s="16" t="s">
        <v>3</v>
      </c>
    </row>
    <row r="11" spans="2:2" x14ac:dyDescent="0.25">
      <c r="B11" s="17" t="s">
        <v>4</v>
      </c>
    </row>
    <row r="12" spans="2:2" x14ac:dyDescent="0.25">
      <c r="B12" s="1"/>
    </row>
    <row r="13" spans="2:2" x14ac:dyDescent="0.25">
      <c r="B13" s="15" t="s">
        <v>5</v>
      </c>
    </row>
    <row r="14" spans="2:2" x14ac:dyDescent="0.25">
      <c r="B14" s="16" t="s">
        <v>6</v>
      </c>
    </row>
    <row r="15" spans="2:2" x14ac:dyDescent="0.25">
      <c r="B15" s="16" t="s">
        <v>7</v>
      </c>
    </row>
    <row r="16" spans="2:2" x14ac:dyDescent="0.25">
      <c r="B16" s="16" t="s">
        <v>8</v>
      </c>
    </row>
    <row r="17" spans="2:2" x14ac:dyDescent="0.25">
      <c r="B17" s="17" t="s">
        <v>9</v>
      </c>
    </row>
    <row r="18" spans="2:2" x14ac:dyDescent="0.25">
      <c r="B18" s="1"/>
    </row>
    <row r="19" spans="2:2" x14ac:dyDescent="0.25">
      <c r="B19" s="15" t="s">
        <v>10</v>
      </c>
    </row>
    <row r="20" spans="2:2" x14ac:dyDescent="0.25">
      <c r="B20" s="16" t="s">
        <v>11</v>
      </c>
    </row>
    <row r="21" spans="2:2" x14ac:dyDescent="0.25">
      <c r="B21" s="17" t="s">
        <v>12</v>
      </c>
    </row>
    <row r="22" spans="2:2" ht="15.75" customHeight="1" x14ac:dyDescent="0.25">
      <c r="B22" s="1"/>
    </row>
    <row r="23" spans="2:2" ht="15.75" customHeight="1" x14ac:dyDescent="0.25">
      <c r="B23" s="15" t="s">
        <v>13</v>
      </c>
    </row>
    <row r="24" spans="2:2" ht="15.75" customHeight="1" x14ac:dyDescent="0.25">
      <c r="B24" s="19" t="s">
        <v>165</v>
      </c>
    </row>
    <row r="25" spans="2:2" ht="15.75" customHeight="1" x14ac:dyDescent="0.25">
      <c r="B25" s="1"/>
    </row>
    <row r="26" spans="2:2" ht="15.75" customHeight="1" x14ac:dyDescent="0.25">
      <c r="B26" s="15" t="s">
        <v>14</v>
      </c>
    </row>
    <row r="27" spans="2:2" ht="15.75" customHeight="1" x14ac:dyDescent="0.25">
      <c r="B27" s="17" t="s">
        <v>15</v>
      </c>
    </row>
    <row r="28" spans="2:2" ht="15.75" customHeight="1" x14ac:dyDescent="0.25"/>
    <row r="29" spans="2:2" ht="15.75" customHeight="1" x14ac:dyDescent="0.25"/>
    <row r="30" spans="2:2" ht="15.75" customHeight="1" x14ac:dyDescent="0.25"/>
    <row r="31" spans="2:2" ht="15.75" customHeight="1" x14ac:dyDescent="0.25"/>
    <row r="32" spans="2: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sheetProtection sheet="1" objects="1" scenarios="1"/>
  <pageMargins left="0.75" right="0.75" top="1" bottom="1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E39"/>
  <sheetViews>
    <sheetView showGridLines="0" workbookViewId="0">
      <selection activeCell="B4" sqref="B4:E4"/>
    </sheetView>
  </sheetViews>
  <sheetFormatPr baseColWidth="10" defaultColWidth="14.42578125" defaultRowHeight="15" x14ac:dyDescent="0.25"/>
  <cols>
    <col min="1" max="1" width="3" customWidth="1"/>
    <col min="2" max="2" width="26" customWidth="1"/>
    <col min="3" max="3" width="6" customWidth="1"/>
    <col min="4" max="4" width="92.5703125" customWidth="1"/>
    <col min="5" max="5" width="14" customWidth="1"/>
    <col min="6" max="27" width="8.7109375" customWidth="1"/>
  </cols>
  <sheetData>
    <row r="4" spans="2:5" ht="20.25" x14ac:dyDescent="0.3">
      <c r="B4" s="60" t="s">
        <v>167</v>
      </c>
      <c r="C4" s="61"/>
      <c r="D4" s="61"/>
      <c r="E4" s="61"/>
    </row>
    <row r="5" spans="2:5" x14ac:dyDescent="0.25">
      <c r="B5" s="59" t="s">
        <v>16</v>
      </c>
      <c r="C5" s="59"/>
      <c r="D5" s="59"/>
      <c r="E5" s="59"/>
    </row>
    <row r="7" spans="2:5" ht="15" customHeight="1" x14ac:dyDescent="0.25">
      <c r="B7" s="2" t="s">
        <v>17</v>
      </c>
      <c r="C7" s="2" t="s">
        <v>18</v>
      </c>
      <c r="D7" s="2" t="s">
        <v>19</v>
      </c>
      <c r="E7" s="2" t="s">
        <v>20</v>
      </c>
    </row>
    <row r="8" spans="2:5" ht="15" customHeight="1" x14ac:dyDescent="0.25">
      <c r="B8" s="53" t="s">
        <v>21</v>
      </c>
      <c r="C8" s="3">
        <v>1</v>
      </c>
      <c r="D8" s="4" t="s">
        <v>22</v>
      </c>
      <c r="E8" s="52">
        <v>2</v>
      </c>
    </row>
    <row r="9" spans="2:5" ht="15" customHeight="1" x14ac:dyDescent="0.25">
      <c r="B9" s="54"/>
      <c r="C9" s="6">
        <v>2</v>
      </c>
      <c r="D9" s="7" t="s">
        <v>23</v>
      </c>
      <c r="E9" s="52">
        <v>1</v>
      </c>
    </row>
    <row r="10" spans="2:5" ht="15" customHeight="1" x14ac:dyDescent="0.25">
      <c r="B10" s="54"/>
      <c r="C10" s="3">
        <v>3</v>
      </c>
      <c r="D10" s="4" t="s">
        <v>24</v>
      </c>
      <c r="E10" s="52">
        <v>1</v>
      </c>
    </row>
    <row r="11" spans="2:5" ht="15" customHeight="1" x14ac:dyDescent="0.25">
      <c r="B11" s="54"/>
      <c r="C11" s="6">
        <v>4</v>
      </c>
      <c r="D11" s="7" t="s">
        <v>25</v>
      </c>
      <c r="E11" s="52">
        <v>2</v>
      </c>
    </row>
    <row r="12" spans="2:5" ht="15" customHeight="1" x14ac:dyDescent="0.25">
      <c r="B12" s="55"/>
      <c r="C12" s="3">
        <v>5</v>
      </c>
      <c r="D12" s="4" t="s">
        <v>26</v>
      </c>
      <c r="E12" s="52">
        <v>2</v>
      </c>
    </row>
    <row r="13" spans="2:5" ht="15" customHeight="1" x14ac:dyDescent="0.25">
      <c r="B13" s="56" t="s">
        <v>27</v>
      </c>
      <c r="C13" s="6">
        <v>6</v>
      </c>
      <c r="D13" s="22" t="s">
        <v>28</v>
      </c>
      <c r="E13" s="52">
        <v>3</v>
      </c>
    </row>
    <row r="14" spans="2:5" ht="15" customHeight="1" x14ac:dyDescent="0.25">
      <c r="B14" s="57"/>
      <c r="C14" s="3">
        <v>7</v>
      </c>
      <c r="D14" s="4" t="s">
        <v>29</v>
      </c>
      <c r="E14" s="52">
        <v>2</v>
      </c>
    </row>
    <row r="15" spans="2:5" ht="15" customHeight="1" x14ac:dyDescent="0.25">
      <c r="B15" s="57"/>
      <c r="C15" s="6">
        <v>8</v>
      </c>
      <c r="D15" s="7" t="s">
        <v>30</v>
      </c>
      <c r="E15" s="52">
        <v>3</v>
      </c>
    </row>
    <row r="16" spans="2:5" ht="15" customHeight="1" x14ac:dyDescent="0.25">
      <c r="B16" s="57"/>
      <c r="C16" s="3">
        <v>9</v>
      </c>
      <c r="D16" s="4" t="s">
        <v>31</v>
      </c>
      <c r="E16" s="52">
        <v>2</v>
      </c>
    </row>
    <row r="17" spans="2:5" ht="15" customHeight="1" x14ac:dyDescent="0.25">
      <c r="B17" s="58"/>
      <c r="C17" s="6">
        <v>10</v>
      </c>
      <c r="D17" s="7" t="s">
        <v>32</v>
      </c>
      <c r="E17" s="52">
        <v>1</v>
      </c>
    </row>
    <row r="18" spans="2:5" ht="15" customHeight="1" x14ac:dyDescent="0.25">
      <c r="B18" s="53" t="s">
        <v>33</v>
      </c>
      <c r="C18" s="3">
        <v>11</v>
      </c>
      <c r="D18" s="4" t="s">
        <v>34</v>
      </c>
      <c r="E18" s="52">
        <v>1</v>
      </c>
    </row>
    <row r="19" spans="2:5" ht="15" customHeight="1" x14ac:dyDescent="0.25">
      <c r="B19" s="54"/>
      <c r="C19" s="6">
        <v>12</v>
      </c>
      <c r="D19" s="22" t="s">
        <v>168</v>
      </c>
      <c r="E19" s="52">
        <v>1</v>
      </c>
    </row>
    <row r="20" spans="2:5" ht="15" customHeight="1" x14ac:dyDescent="0.25">
      <c r="B20" s="54"/>
      <c r="C20" s="3">
        <v>13</v>
      </c>
      <c r="D20" s="4" t="s">
        <v>35</v>
      </c>
      <c r="E20" s="52">
        <v>1</v>
      </c>
    </row>
    <row r="21" spans="2:5" ht="15" customHeight="1" x14ac:dyDescent="0.25">
      <c r="B21" s="54"/>
      <c r="C21" s="6">
        <v>14</v>
      </c>
      <c r="D21" s="7" t="s">
        <v>36</v>
      </c>
      <c r="E21" s="52">
        <v>2</v>
      </c>
    </row>
    <row r="22" spans="2:5" ht="15" customHeight="1" x14ac:dyDescent="0.25">
      <c r="B22" s="55"/>
      <c r="C22" s="3">
        <v>15</v>
      </c>
      <c r="D22" s="4" t="s">
        <v>37</v>
      </c>
      <c r="E22" s="52">
        <v>1</v>
      </c>
    </row>
    <row r="23" spans="2:5" ht="15" customHeight="1" x14ac:dyDescent="0.25">
      <c r="B23" s="56" t="s">
        <v>38</v>
      </c>
      <c r="C23" s="6">
        <v>16</v>
      </c>
      <c r="D23" s="7" t="s">
        <v>39</v>
      </c>
      <c r="E23" s="52">
        <v>2</v>
      </c>
    </row>
    <row r="24" spans="2:5" ht="15" customHeight="1" x14ac:dyDescent="0.25">
      <c r="B24" s="57"/>
      <c r="C24" s="3">
        <v>17</v>
      </c>
      <c r="D24" s="4" t="s">
        <v>40</v>
      </c>
      <c r="E24" s="52">
        <v>2</v>
      </c>
    </row>
    <row r="25" spans="2:5" ht="15" customHeight="1" x14ac:dyDescent="0.25">
      <c r="B25" s="57"/>
      <c r="C25" s="6">
        <v>18</v>
      </c>
      <c r="D25" s="7" t="s">
        <v>41</v>
      </c>
      <c r="E25" s="52">
        <v>1</v>
      </c>
    </row>
    <row r="26" spans="2:5" ht="15" customHeight="1" x14ac:dyDescent="0.25">
      <c r="B26" s="57"/>
      <c r="C26" s="3">
        <v>19</v>
      </c>
      <c r="D26" s="4" t="s">
        <v>42</v>
      </c>
      <c r="E26" s="52">
        <v>2</v>
      </c>
    </row>
    <row r="27" spans="2:5" ht="15" customHeight="1" x14ac:dyDescent="0.25">
      <c r="B27" s="58"/>
      <c r="C27" s="6">
        <v>20</v>
      </c>
      <c r="D27" s="7" t="s">
        <v>43</v>
      </c>
      <c r="E27" s="52">
        <v>2</v>
      </c>
    </row>
    <row r="28" spans="2:5" ht="15" customHeight="1" x14ac:dyDescent="0.25">
      <c r="B28" s="53" t="s">
        <v>44</v>
      </c>
      <c r="C28" s="3">
        <v>21</v>
      </c>
      <c r="D28" s="4" t="s">
        <v>45</v>
      </c>
      <c r="E28" s="52">
        <v>2</v>
      </c>
    </row>
    <row r="29" spans="2:5" ht="15" customHeight="1" x14ac:dyDescent="0.25">
      <c r="B29" s="54"/>
      <c r="C29" s="6">
        <v>22</v>
      </c>
      <c r="D29" s="7" t="s">
        <v>46</v>
      </c>
      <c r="E29" s="52">
        <v>2</v>
      </c>
    </row>
    <row r="30" spans="2:5" ht="15" customHeight="1" x14ac:dyDescent="0.25">
      <c r="B30" s="54"/>
      <c r="C30" s="3">
        <v>23</v>
      </c>
      <c r="D30" s="4" t="s">
        <v>47</v>
      </c>
      <c r="E30" s="52">
        <v>1</v>
      </c>
    </row>
    <row r="31" spans="2:5" ht="15" customHeight="1" x14ac:dyDescent="0.25">
      <c r="B31" s="54"/>
      <c r="C31" s="6">
        <v>24</v>
      </c>
      <c r="D31" s="7" t="s">
        <v>48</v>
      </c>
      <c r="E31" s="52">
        <v>2</v>
      </c>
    </row>
    <row r="32" spans="2:5" ht="15" customHeight="1" x14ac:dyDescent="0.25">
      <c r="B32" s="55"/>
      <c r="C32" s="3">
        <v>25</v>
      </c>
      <c r="D32" s="4" t="s">
        <v>49</v>
      </c>
      <c r="E32" s="52">
        <v>1</v>
      </c>
    </row>
    <row r="33" spans="2:5" ht="15" customHeight="1" x14ac:dyDescent="0.25">
      <c r="B33" s="56" t="s">
        <v>50</v>
      </c>
      <c r="C33" s="6">
        <v>26</v>
      </c>
      <c r="D33" s="7" t="s">
        <v>51</v>
      </c>
      <c r="E33" s="52">
        <v>1</v>
      </c>
    </row>
    <row r="34" spans="2:5" ht="15" customHeight="1" x14ac:dyDescent="0.25">
      <c r="B34" s="57"/>
      <c r="C34" s="3">
        <v>27</v>
      </c>
      <c r="D34" s="4" t="s">
        <v>52</v>
      </c>
      <c r="E34" s="52">
        <v>3</v>
      </c>
    </row>
    <row r="35" spans="2:5" ht="15" customHeight="1" x14ac:dyDescent="0.25">
      <c r="B35" s="57"/>
      <c r="C35" s="6">
        <v>28</v>
      </c>
      <c r="D35" s="7" t="s">
        <v>53</v>
      </c>
      <c r="E35" s="52">
        <v>2</v>
      </c>
    </row>
    <row r="36" spans="2:5" ht="15" customHeight="1" x14ac:dyDescent="0.25">
      <c r="B36" s="57"/>
      <c r="C36" s="3">
        <v>29</v>
      </c>
      <c r="D36" s="4" t="s">
        <v>54</v>
      </c>
      <c r="E36" s="52">
        <v>1</v>
      </c>
    </row>
    <row r="37" spans="2:5" ht="15" customHeight="1" x14ac:dyDescent="0.25">
      <c r="B37" s="58"/>
      <c r="C37" s="6">
        <v>30</v>
      </c>
      <c r="D37" s="7" t="s">
        <v>55</v>
      </c>
      <c r="E37" s="52">
        <v>2</v>
      </c>
    </row>
    <row r="39" spans="2:5" x14ac:dyDescent="0.25">
      <c r="D39" s="26" t="s">
        <v>56</v>
      </c>
    </row>
  </sheetData>
  <sheetProtection sheet="1" objects="1" scenarios="1"/>
  <mergeCells count="8">
    <mergeCell ref="B28:B32"/>
    <mergeCell ref="B33:B37"/>
    <mergeCell ref="B5:E5"/>
    <mergeCell ref="B4:E4"/>
    <mergeCell ref="B8:B12"/>
    <mergeCell ref="B13:B17"/>
    <mergeCell ref="B18:B22"/>
    <mergeCell ref="B23:B27"/>
  </mergeCells>
  <dataValidations count="1">
    <dataValidation type="list" allowBlank="1" sqref="E8:E37" xr:uid="{00000000-0002-0000-0100-000000000000}">
      <formula1>"0,1,2,3,4"</formula1>
    </dataValidation>
  </dataValidations>
  <pageMargins left="0.75" right="0.75" top="1" bottom="1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4:F1003"/>
  <sheetViews>
    <sheetView showGridLines="0" workbookViewId="0">
      <selection activeCell="B4" sqref="B4:F4"/>
    </sheetView>
  </sheetViews>
  <sheetFormatPr baseColWidth="10" defaultColWidth="14.42578125" defaultRowHeight="15" customHeight="1" x14ac:dyDescent="0.25"/>
  <cols>
    <col min="1" max="1" width="3.5703125" customWidth="1"/>
    <col min="2" max="2" width="10" customWidth="1"/>
    <col min="3" max="3" width="16" customWidth="1"/>
    <col min="4" max="4" width="18" customWidth="1"/>
    <col min="5" max="5" width="52" customWidth="1"/>
    <col min="6" max="6" width="62" customWidth="1"/>
    <col min="7" max="27" width="8.7109375" customWidth="1"/>
  </cols>
  <sheetData>
    <row r="4" spans="2:6" ht="20.25" x14ac:dyDescent="0.3">
      <c r="B4" s="61" t="s">
        <v>57</v>
      </c>
      <c r="C4" s="61"/>
      <c r="D4" s="61"/>
      <c r="E4" s="61"/>
      <c r="F4" s="61"/>
    </row>
    <row r="6" spans="2:6" x14ac:dyDescent="0.25">
      <c r="B6" s="2" t="s">
        <v>58</v>
      </c>
      <c r="C6" s="2" t="s">
        <v>59</v>
      </c>
      <c r="D6" s="2" t="s">
        <v>60</v>
      </c>
      <c r="E6" s="2" t="s">
        <v>61</v>
      </c>
      <c r="F6" s="2" t="s">
        <v>62</v>
      </c>
    </row>
    <row r="7" spans="2:6" ht="25.5" x14ac:dyDescent="0.25">
      <c r="B7" s="6">
        <v>0</v>
      </c>
      <c r="C7" s="6" t="s">
        <v>63</v>
      </c>
      <c r="D7" s="23" t="s">
        <v>64</v>
      </c>
      <c r="E7" s="7" t="s">
        <v>65</v>
      </c>
      <c r="F7" s="7" t="s">
        <v>66</v>
      </c>
    </row>
    <row r="8" spans="2:6" ht="25.5" x14ac:dyDescent="0.25">
      <c r="B8" s="3">
        <v>0.8</v>
      </c>
      <c r="C8" s="3" t="s">
        <v>67</v>
      </c>
      <c r="D8" s="24" t="s">
        <v>68</v>
      </c>
      <c r="E8" s="4" t="s">
        <v>69</v>
      </c>
      <c r="F8" s="4" t="s">
        <v>70</v>
      </c>
    </row>
    <row r="9" spans="2:6" ht="25.5" x14ac:dyDescent="0.25">
      <c r="B9" s="6">
        <v>1.6</v>
      </c>
      <c r="C9" s="6" t="s">
        <v>71</v>
      </c>
      <c r="D9" s="23" t="s">
        <v>72</v>
      </c>
      <c r="E9" s="7" t="s">
        <v>73</v>
      </c>
      <c r="F9" s="22" t="s">
        <v>169</v>
      </c>
    </row>
    <row r="10" spans="2:6" ht="25.5" x14ac:dyDescent="0.25">
      <c r="B10" s="3">
        <v>2.4</v>
      </c>
      <c r="C10" s="3" t="s">
        <v>74</v>
      </c>
      <c r="D10" s="24" t="s">
        <v>75</v>
      </c>
      <c r="E10" s="4" t="s">
        <v>76</v>
      </c>
      <c r="F10" s="4" t="s">
        <v>77</v>
      </c>
    </row>
    <row r="11" spans="2:6" ht="25.5" x14ac:dyDescent="0.25">
      <c r="B11" s="6">
        <v>3.2</v>
      </c>
      <c r="C11" s="6" t="s">
        <v>78</v>
      </c>
      <c r="D11" s="23" t="s">
        <v>79</v>
      </c>
      <c r="E11" s="7" t="s">
        <v>80</v>
      </c>
      <c r="F11" s="7" t="s">
        <v>81</v>
      </c>
    </row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sheetProtection sheet="1" objects="1" scenarios="1"/>
  <mergeCells count="1">
    <mergeCell ref="B4:F4"/>
  </mergeCells>
  <pageMargins left="0.75" right="0.75" top="1" bottom="1" header="0" footer="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E1003"/>
  <sheetViews>
    <sheetView showGridLines="0" workbookViewId="0">
      <selection activeCell="B4" sqref="B4:E4"/>
    </sheetView>
  </sheetViews>
  <sheetFormatPr baseColWidth="10" defaultColWidth="14.42578125" defaultRowHeight="15" customHeight="1" x14ac:dyDescent="0.25"/>
  <cols>
    <col min="1" max="1" width="3" customWidth="1"/>
    <col min="2" max="2" width="34" customWidth="1"/>
    <col min="3" max="3" width="12" style="21" customWidth="1"/>
    <col min="4" max="4" width="20" customWidth="1"/>
    <col min="5" max="5" width="70" customWidth="1"/>
    <col min="6" max="27" width="8.7109375" customWidth="1"/>
  </cols>
  <sheetData>
    <row r="4" spans="2:5" ht="20.25" x14ac:dyDescent="0.3">
      <c r="B4" s="61" t="s">
        <v>82</v>
      </c>
      <c r="C4" s="61"/>
      <c r="D4" s="61"/>
      <c r="E4" s="61"/>
    </row>
    <row r="5" spans="2:5" x14ac:dyDescent="0.25">
      <c r="B5" s="59" t="s">
        <v>83</v>
      </c>
      <c r="C5" s="59"/>
      <c r="D5" s="59"/>
      <c r="E5" s="59"/>
    </row>
    <row r="7" spans="2:5" x14ac:dyDescent="0.25">
      <c r="B7" s="2" t="s">
        <v>17</v>
      </c>
      <c r="C7" s="2" t="s">
        <v>84</v>
      </c>
      <c r="D7" s="2" t="s">
        <v>60</v>
      </c>
      <c r="E7" s="2" t="s">
        <v>62</v>
      </c>
    </row>
    <row r="8" spans="2:5" s="27" customFormat="1" ht="25.5" x14ac:dyDescent="0.25">
      <c r="B8" s="24" t="s">
        <v>21</v>
      </c>
      <c r="C8" s="28">
        <f>AVERAGE(Diagnóstico!E8:E12)</f>
        <v>1.6</v>
      </c>
      <c r="D8" s="29" t="str">
        <f t="array" ref="D8">INDEX(Niveles!$D$7:$D$11,MATCH(C8,Niveles!$B$7:$B$11,1))</f>
        <v>3. Experimentador</v>
      </c>
      <c r="E8" s="29" t="str">
        <f t="array" ref="E8">INDEX(Niveles!$F$7:$F$11,MATCH(C8,Niveles!$B$7:$B$11,1))</f>
        <v>Menos pilotos, más decisiones: cierre lo que no supere el umbral y escale al CMS/flujo lo que sí lo haga.</v>
      </c>
    </row>
    <row r="9" spans="2:5" s="27" customFormat="1" ht="25.5" x14ac:dyDescent="0.25">
      <c r="B9" s="23" t="s">
        <v>27</v>
      </c>
      <c r="C9" s="30">
        <f>AVERAGE(Diagnóstico!E13:E17)</f>
        <v>2.2000000000000002</v>
      </c>
      <c r="D9" s="31" t="str">
        <f t="array" ref="D9">INDEX(Niveles!$D$7:$D$11,MATCH(C9,Niveles!$B$7:$B$11,1))</f>
        <v>3. Experimentador</v>
      </c>
      <c r="E9" s="31" t="str">
        <f t="array" ref="E9">INDEX(Niveles!$F$7:$F$11,MATCH(C9,Niveles!$B$7:$B$11,1))</f>
        <v>Menos pilotos, más decisiones: cierre lo que no supere el umbral y escale al CMS/flujo lo que sí lo haga.</v>
      </c>
    </row>
    <row r="10" spans="2:5" s="27" customFormat="1" ht="25.5" x14ac:dyDescent="0.25">
      <c r="B10" s="24" t="s">
        <v>33</v>
      </c>
      <c r="C10" s="28">
        <f>AVERAGE(Diagnóstico!E18:E22)</f>
        <v>1.2</v>
      </c>
      <c r="D10" s="29" t="str">
        <f t="array" ref="D10">INDEX(Niveles!$D$7:$D$11,MATCH(C10,Niveles!$B$7:$B$11,1))</f>
        <v>2. Explorador</v>
      </c>
      <c r="E10" s="29" t="str">
        <f t="array" ref="E10">INDEX(Niveles!$F$7:$F$11,MATCH(C10,Niveles!$B$7:$B$11,1))</f>
        <v>Formalice: ficha de experimento (hipótesis, métrica, umbral, dueño, 90 días) para todo lo que ya está en marcha.</v>
      </c>
    </row>
    <row r="11" spans="2:5" s="27" customFormat="1" ht="25.5" x14ac:dyDescent="0.25">
      <c r="B11" s="23" t="s">
        <v>38</v>
      </c>
      <c r="C11" s="30">
        <f>AVERAGE(Diagnóstico!E23:E27)</f>
        <v>1.8</v>
      </c>
      <c r="D11" s="31" t="str">
        <f t="array" ref="D11">INDEX(Niveles!$D$7:$D$11,MATCH(C11,Niveles!$B$7:$B$11,1))</f>
        <v>3. Experimentador</v>
      </c>
      <c r="E11" s="31" t="str">
        <f t="array" ref="E11">INDEX(Niveles!$F$7:$F$11,MATCH(C11,Niveles!$B$7:$B$11,1))</f>
        <v>Menos pilotos, más decisiones: cierre lo que no supere el umbral y escale al CMS/flujo lo que sí lo haga.</v>
      </c>
    </row>
    <row r="12" spans="2:5" s="27" customFormat="1" ht="25.5" x14ac:dyDescent="0.25">
      <c r="B12" s="24" t="s">
        <v>44</v>
      </c>
      <c r="C12" s="28">
        <f>AVERAGE(Diagnóstico!E28:E32)</f>
        <v>1.6</v>
      </c>
      <c r="D12" s="29" t="str">
        <f t="array" ref="D12">INDEX(Niveles!$D$7:$D$11,MATCH(C12,Niveles!$B$7:$B$11,1))</f>
        <v>3. Experimentador</v>
      </c>
      <c r="E12" s="29" t="str">
        <f t="array" ref="E12">INDEX(Niveles!$F$7:$F$11,MATCH(C12,Niveles!$B$7:$B$11,1))</f>
        <v>Menos pilotos, más decisiones: cierre lo que no supere el umbral y escale al CMS/flujo lo que sí lo haga.</v>
      </c>
    </row>
    <row r="13" spans="2:5" s="27" customFormat="1" ht="25.5" x14ac:dyDescent="0.25">
      <c r="B13" s="23" t="s">
        <v>50</v>
      </c>
      <c r="C13" s="30">
        <f>AVERAGE(Diagnóstico!E33:E37)</f>
        <v>1.8</v>
      </c>
      <c r="D13" s="31" t="str">
        <f t="array" ref="D13">INDEX(Niveles!$D$7:$D$11,MATCH(C13,Niveles!$B$7:$B$11,1))</f>
        <v>3. Experimentador</v>
      </c>
      <c r="E13" s="31" t="str">
        <f t="array" ref="E13">INDEX(Niveles!$F$7:$F$11,MATCH(C13,Niveles!$B$7:$B$11,1))</f>
        <v>Menos pilotos, más decisiones: cierre lo que no supere el umbral y escale al CMS/flujo lo que sí lo haga.</v>
      </c>
    </row>
    <row r="14" spans="2:5" s="27" customFormat="1" ht="25.5" x14ac:dyDescent="0.25">
      <c r="B14" s="32" t="s">
        <v>85</v>
      </c>
      <c r="C14" s="33">
        <f>AVERAGE(C8:C13)</f>
        <v>1.7000000000000002</v>
      </c>
      <c r="D14" s="32" t="str">
        <f t="array" ref="D14">INDEX(Niveles!$D$7:$D$11,MATCH(C14,Niveles!$B$7:$B$11,1))</f>
        <v>3. Experimentador</v>
      </c>
      <c r="E14" s="35" t="str">
        <f t="array" ref="E14">INDEX(Niveles!$F$7:$F$11,MATCH(C14,Niveles!$B$7:$B$11,1))</f>
        <v>Menos pilotos, más decisiones: cierre lo que no supere el umbral y escale al CMS/flujo lo que sí lo haga.</v>
      </c>
    </row>
    <row r="16" spans="2:5" x14ac:dyDescent="0.25">
      <c r="B16" s="34" t="s">
        <v>86</v>
      </c>
    </row>
    <row r="17" spans="2:2" x14ac:dyDescent="0.25">
      <c r="B17" s="8"/>
    </row>
    <row r="24" spans="2:2" ht="15.75" customHeight="1" x14ac:dyDescent="0.25"/>
    <row r="25" spans="2:2" ht="15.75" customHeight="1" x14ac:dyDescent="0.25"/>
    <row r="26" spans="2:2" ht="15.75" customHeight="1" x14ac:dyDescent="0.25"/>
    <row r="27" spans="2:2" ht="15.75" customHeight="1" x14ac:dyDescent="0.25"/>
    <row r="28" spans="2:2" ht="15.75" customHeight="1" x14ac:dyDescent="0.25"/>
    <row r="29" spans="2:2" ht="15.75" customHeight="1" x14ac:dyDescent="0.25"/>
    <row r="30" spans="2:2" ht="15.75" customHeight="1" x14ac:dyDescent="0.25"/>
    <row r="31" spans="2:2" ht="15.75" customHeight="1" x14ac:dyDescent="0.25"/>
    <row r="32" spans="2: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sheetProtection sheet="1" objects="1" scenarios="1"/>
  <mergeCells count="2">
    <mergeCell ref="B4:E4"/>
    <mergeCell ref="B5:E5"/>
  </mergeCells>
  <pageMargins left="0.75" right="0.75" top="1" bottom="1" header="0" footer="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4:L1003"/>
  <sheetViews>
    <sheetView showGridLines="0" topLeftCell="B1" workbookViewId="0">
      <selection activeCell="B4" sqref="B4:I4"/>
    </sheetView>
  </sheetViews>
  <sheetFormatPr baseColWidth="10" defaultColWidth="14.42578125" defaultRowHeight="15" customHeight="1" x14ac:dyDescent="0.25"/>
  <cols>
    <col min="1" max="1" width="3" customWidth="1"/>
    <col min="2" max="2" width="25.85546875" customWidth="1"/>
    <col min="3" max="3" width="34.42578125" customWidth="1"/>
    <col min="4" max="4" width="34" style="41" customWidth="1"/>
    <col min="5" max="5" width="26" customWidth="1"/>
    <col min="6" max="6" width="20" customWidth="1"/>
    <col min="7" max="7" width="16" customWidth="1"/>
    <col min="8" max="8" width="14" customWidth="1"/>
    <col min="9" max="9" width="16.5703125" customWidth="1"/>
    <col min="10" max="11" width="14" customWidth="1"/>
    <col min="12" max="12" width="16" customWidth="1"/>
    <col min="13" max="27" width="8.7109375" customWidth="1"/>
  </cols>
  <sheetData>
    <row r="4" spans="2:9" ht="20.25" x14ac:dyDescent="0.3">
      <c r="B4" s="60" t="s">
        <v>170</v>
      </c>
      <c r="C4" s="60"/>
      <c r="D4" s="60"/>
      <c r="E4" s="60"/>
      <c r="F4" s="60"/>
      <c r="G4" s="60"/>
      <c r="H4" s="60"/>
      <c r="I4" s="60"/>
    </row>
    <row r="5" spans="2:9" x14ac:dyDescent="0.25">
      <c r="B5" s="59" t="s">
        <v>171</v>
      </c>
      <c r="C5" s="59"/>
      <c r="D5" s="59"/>
      <c r="E5" s="59"/>
      <c r="F5" s="59"/>
      <c r="G5" s="59"/>
      <c r="H5" s="59"/>
      <c r="I5" s="59"/>
    </row>
    <row r="7" spans="2:9" x14ac:dyDescent="0.25">
      <c r="B7" s="62" t="s">
        <v>87</v>
      </c>
      <c r="C7" s="62"/>
      <c r="E7" s="63" t="s">
        <v>174</v>
      </c>
      <c r="F7" s="62"/>
      <c r="G7" s="62"/>
      <c r="H7" s="62"/>
      <c r="I7" s="62"/>
    </row>
    <row r="8" spans="2:9" x14ac:dyDescent="0.25">
      <c r="B8" s="10" t="s">
        <v>88</v>
      </c>
      <c r="C8" s="11" t="s">
        <v>89</v>
      </c>
      <c r="E8" s="44" t="s">
        <v>90</v>
      </c>
      <c r="F8" s="66" t="s">
        <v>91</v>
      </c>
      <c r="G8" s="67"/>
      <c r="H8" s="67"/>
      <c r="I8" s="68"/>
    </row>
    <row r="9" spans="2:9" ht="15" customHeight="1" x14ac:dyDescent="0.25">
      <c r="B9" s="10" t="s">
        <v>92</v>
      </c>
      <c r="C9" s="12">
        <v>18500</v>
      </c>
      <c r="E9" s="44" t="s">
        <v>93</v>
      </c>
      <c r="F9" s="66" t="s">
        <v>94</v>
      </c>
      <c r="G9" s="67"/>
      <c r="H9" s="67"/>
      <c r="I9" s="68"/>
    </row>
    <row r="10" spans="2:9" ht="15" customHeight="1" x14ac:dyDescent="0.25">
      <c r="B10" s="10" t="s">
        <v>95</v>
      </c>
      <c r="C10" s="12">
        <v>30000</v>
      </c>
      <c r="E10" s="44" t="s">
        <v>96</v>
      </c>
      <c r="F10" s="66" t="s">
        <v>97</v>
      </c>
      <c r="G10" s="67"/>
      <c r="H10" s="67"/>
      <c r="I10" s="68"/>
    </row>
    <row r="11" spans="2:9" x14ac:dyDescent="0.25">
      <c r="B11" s="10" t="s">
        <v>98</v>
      </c>
      <c r="C11" s="13">
        <f>IF(C10=0,0,C9/C10)</f>
        <v>0.6166666666666667</v>
      </c>
    </row>
    <row r="13" spans="2:9" x14ac:dyDescent="0.25">
      <c r="B13" s="62" t="s">
        <v>99</v>
      </c>
      <c r="C13" s="62"/>
      <c r="D13" s="62"/>
      <c r="E13" s="62"/>
      <c r="F13" s="62"/>
    </row>
    <row r="14" spans="2:9" x14ac:dyDescent="0.25">
      <c r="B14" s="2" t="s">
        <v>100</v>
      </c>
      <c r="C14" s="2" t="s">
        <v>101</v>
      </c>
      <c r="D14" s="2" t="s">
        <v>102</v>
      </c>
      <c r="E14" s="2" t="s">
        <v>103</v>
      </c>
      <c r="F14" s="2" t="s">
        <v>104</v>
      </c>
    </row>
    <row r="15" spans="2:9" s="27" customFormat="1" ht="38.25" x14ac:dyDescent="0.25">
      <c r="B15" s="24" t="s">
        <v>105</v>
      </c>
      <c r="C15" s="29" t="s">
        <v>106</v>
      </c>
      <c r="D15" s="37">
        <v>0.7</v>
      </c>
      <c r="E15" s="38">
        <v>0.85</v>
      </c>
      <c r="F15" s="36" t="s">
        <v>107</v>
      </c>
    </row>
    <row r="16" spans="2:9" s="27" customFormat="1" ht="38.25" x14ac:dyDescent="0.25">
      <c r="B16" s="24" t="s">
        <v>108</v>
      </c>
      <c r="C16" s="29" t="s">
        <v>109</v>
      </c>
      <c r="D16" s="37">
        <v>0.2</v>
      </c>
      <c r="E16" s="38">
        <v>0.12</v>
      </c>
      <c r="F16" s="36" t="s">
        <v>110</v>
      </c>
    </row>
    <row r="17" spans="2:12" s="27" customFormat="1" ht="38.25" x14ac:dyDescent="0.25">
      <c r="B17" s="24" t="s">
        <v>111</v>
      </c>
      <c r="C17" s="29" t="s">
        <v>112</v>
      </c>
      <c r="D17" s="37">
        <v>0.1</v>
      </c>
      <c r="E17" s="38">
        <v>0.03</v>
      </c>
      <c r="F17" s="36" t="s">
        <v>113</v>
      </c>
    </row>
    <row r="18" spans="2:12" x14ac:dyDescent="0.25">
      <c r="B18" s="48" t="s">
        <v>114</v>
      </c>
      <c r="E18" s="39">
        <f>SUM(E15:E17)</f>
        <v>1</v>
      </c>
      <c r="F18" s="40" t="str">
        <f>IF(ABS(SUM(E15:E17)-1)&lt;0.001,"OK","Revisar: no suma 100%")</f>
        <v>OK</v>
      </c>
    </row>
    <row r="20" spans="2:12" x14ac:dyDescent="0.25">
      <c r="B20" s="9" t="s">
        <v>115</v>
      </c>
    </row>
    <row r="21" spans="2:12" ht="38.25" x14ac:dyDescent="0.25">
      <c r="B21" s="2" t="s">
        <v>116</v>
      </c>
      <c r="C21" s="45" t="s">
        <v>172</v>
      </c>
      <c r="D21" s="42" t="s">
        <v>117</v>
      </c>
      <c r="E21" s="2" t="s">
        <v>118</v>
      </c>
      <c r="F21" s="2" t="s">
        <v>119</v>
      </c>
      <c r="G21" s="2" t="s">
        <v>120</v>
      </c>
      <c r="H21" s="2" t="s">
        <v>121</v>
      </c>
      <c r="I21" s="2" t="s">
        <v>122</v>
      </c>
      <c r="J21" s="2" t="s">
        <v>123</v>
      </c>
      <c r="K21" s="2" t="s">
        <v>124</v>
      </c>
      <c r="L21" s="2" t="s">
        <v>125</v>
      </c>
    </row>
    <row r="22" spans="2:12" s="27" customFormat="1" ht="38.25" x14ac:dyDescent="0.25">
      <c r="B22" s="36" t="s">
        <v>126</v>
      </c>
      <c r="C22" s="36" t="s">
        <v>127</v>
      </c>
      <c r="D22" s="43" t="s">
        <v>128</v>
      </c>
      <c r="E22" s="36" t="s">
        <v>129</v>
      </c>
      <c r="F22" s="36" t="s">
        <v>130</v>
      </c>
      <c r="G22" s="36" t="s">
        <v>131</v>
      </c>
      <c r="H22" s="46">
        <v>46237</v>
      </c>
      <c r="I22" s="47">
        <f t="shared" ref="I22:I29" si="0">IF(H22="","",H22+90)</f>
        <v>46327</v>
      </c>
      <c r="J22" s="5" t="s">
        <v>132</v>
      </c>
      <c r="K22" s="5" t="s">
        <v>133</v>
      </c>
      <c r="L22" s="36" t="s">
        <v>134</v>
      </c>
    </row>
    <row r="23" spans="2:12" s="27" customFormat="1" x14ac:dyDescent="0.25">
      <c r="B23" s="36"/>
      <c r="C23" s="36"/>
      <c r="D23" s="43"/>
      <c r="E23" s="36"/>
      <c r="F23" s="36"/>
      <c r="G23" s="36"/>
      <c r="H23" s="5"/>
      <c r="I23" s="47" t="str">
        <f t="shared" si="0"/>
        <v/>
      </c>
      <c r="J23" s="5"/>
      <c r="K23" s="5"/>
      <c r="L23" s="36"/>
    </row>
    <row r="24" spans="2:12" s="27" customFormat="1" ht="15.75" customHeight="1" x14ac:dyDescent="0.25">
      <c r="B24" s="36"/>
      <c r="C24" s="36"/>
      <c r="D24" s="43"/>
      <c r="E24" s="36"/>
      <c r="F24" s="36"/>
      <c r="G24" s="36"/>
      <c r="H24" s="5"/>
      <c r="I24" s="47" t="str">
        <f t="shared" si="0"/>
        <v/>
      </c>
      <c r="J24" s="5"/>
      <c r="K24" s="5"/>
      <c r="L24" s="36"/>
    </row>
    <row r="25" spans="2:12" s="27" customFormat="1" ht="15.75" customHeight="1" x14ac:dyDescent="0.25">
      <c r="B25" s="36"/>
      <c r="C25" s="36"/>
      <c r="D25" s="43"/>
      <c r="E25" s="36"/>
      <c r="F25" s="36"/>
      <c r="G25" s="36"/>
      <c r="H25" s="5"/>
      <c r="I25" s="47" t="str">
        <f t="shared" si="0"/>
        <v/>
      </c>
      <c r="J25" s="5"/>
      <c r="K25" s="5"/>
      <c r="L25" s="36"/>
    </row>
    <row r="26" spans="2:12" s="27" customFormat="1" ht="15.75" customHeight="1" x14ac:dyDescent="0.25">
      <c r="B26" s="36"/>
      <c r="C26" s="36"/>
      <c r="D26" s="43"/>
      <c r="E26" s="36"/>
      <c r="F26" s="36"/>
      <c r="G26" s="36"/>
      <c r="H26" s="5"/>
      <c r="I26" s="47" t="str">
        <f t="shared" si="0"/>
        <v/>
      </c>
      <c r="J26" s="5"/>
      <c r="K26" s="5"/>
      <c r="L26" s="36"/>
    </row>
    <row r="27" spans="2:12" s="27" customFormat="1" ht="15.75" customHeight="1" x14ac:dyDescent="0.25">
      <c r="B27" s="36"/>
      <c r="C27" s="36"/>
      <c r="D27" s="43"/>
      <c r="E27" s="36"/>
      <c r="F27" s="36"/>
      <c r="G27" s="36"/>
      <c r="H27" s="5"/>
      <c r="I27" s="47" t="str">
        <f t="shared" si="0"/>
        <v/>
      </c>
      <c r="J27" s="5"/>
      <c r="K27" s="5"/>
      <c r="L27" s="36"/>
    </row>
    <row r="28" spans="2:12" s="27" customFormat="1" ht="15.75" customHeight="1" x14ac:dyDescent="0.25">
      <c r="B28" s="36"/>
      <c r="C28" s="36"/>
      <c r="D28" s="43"/>
      <c r="E28" s="36"/>
      <c r="F28" s="36"/>
      <c r="G28" s="36"/>
      <c r="H28" s="5"/>
      <c r="I28" s="47" t="str">
        <f t="shared" si="0"/>
        <v/>
      </c>
      <c r="J28" s="5"/>
      <c r="K28" s="5"/>
      <c r="L28" s="36"/>
    </row>
    <row r="29" spans="2:12" s="27" customFormat="1" ht="15.75" customHeight="1" x14ac:dyDescent="0.25">
      <c r="B29" s="36"/>
      <c r="C29" s="36"/>
      <c r="D29" s="43"/>
      <c r="E29" s="36"/>
      <c r="F29" s="36"/>
      <c r="G29" s="36"/>
      <c r="H29" s="5"/>
      <c r="I29" s="47" t="str">
        <f t="shared" si="0"/>
        <v/>
      </c>
      <c r="J29" s="5"/>
      <c r="K29" s="5"/>
      <c r="L29" s="36"/>
    </row>
    <row r="30" spans="2:12" ht="15.75" customHeight="1" x14ac:dyDescent="0.25">
      <c r="B30" s="25" t="s">
        <v>173</v>
      </c>
    </row>
    <row r="31" spans="2:12" ht="15.75" customHeight="1" x14ac:dyDescent="0.25"/>
    <row r="32" spans="2:12" ht="15.75" customHeight="1" x14ac:dyDescent="0.25">
      <c r="B32" s="51" t="s">
        <v>184</v>
      </c>
    </row>
    <row r="33" spans="2:6" ht="25.5" x14ac:dyDescent="0.25">
      <c r="B33" s="2" t="s">
        <v>135</v>
      </c>
      <c r="C33" s="2" t="s">
        <v>136</v>
      </c>
      <c r="D33" s="2" t="s">
        <v>137</v>
      </c>
      <c r="E33" s="2" t="s">
        <v>138</v>
      </c>
      <c r="F33" s="2" t="s">
        <v>139</v>
      </c>
    </row>
    <row r="34" spans="2:6" ht="25.5" x14ac:dyDescent="0.25">
      <c r="B34" s="5" t="s">
        <v>140</v>
      </c>
      <c r="C34" s="46" t="s">
        <v>141</v>
      </c>
      <c r="D34" s="43" t="s">
        <v>142</v>
      </c>
      <c r="E34" s="49" t="s">
        <v>176</v>
      </c>
      <c r="F34" s="49" t="s">
        <v>180</v>
      </c>
    </row>
    <row r="35" spans="2:6" ht="25.5" x14ac:dyDescent="0.25">
      <c r="B35" s="5" t="s">
        <v>143</v>
      </c>
      <c r="C35" s="46" t="s">
        <v>144</v>
      </c>
      <c r="D35" s="43" t="s">
        <v>175</v>
      </c>
      <c r="E35" s="49" t="s">
        <v>177</v>
      </c>
      <c r="F35" s="49" t="s">
        <v>181</v>
      </c>
    </row>
    <row r="36" spans="2:6" ht="25.5" x14ac:dyDescent="0.25">
      <c r="B36" s="5" t="s">
        <v>145</v>
      </c>
      <c r="C36" s="46" t="s">
        <v>146</v>
      </c>
      <c r="D36" s="43" t="s">
        <v>147</v>
      </c>
      <c r="E36" s="49" t="s">
        <v>178</v>
      </c>
      <c r="F36" s="49" t="s">
        <v>182</v>
      </c>
    </row>
    <row r="37" spans="2:6" ht="25.5" x14ac:dyDescent="0.25">
      <c r="B37" s="5" t="s">
        <v>148</v>
      </c>
      <c r="C37" s="46" t="s">
        <v>149</v>
      </c>
      <c r="D37" s="43" t="s">
        <v>150</v>
      </c>
      <c r="E37" s="49" t="s">
        <v>179</v>
      </c>
      <c r="F37" s="49" t="s">
        <v>183</v>
      </c>
    </row>
    <row r="38" spans="2:6" ht="15.75" customHeight="1" x14ac:dyDescent="0.25"/>
    <row r="39" spans="2:6" ht="15.75" customHeight="1" x14ac:dyDescent="0.25">
      <c r="B39" s="9" t="s">
        <v>151</v>
      </c>
    </row>
    <row r="40" spans="2:6" ht="15" customHeight="1" x14ac:dyDescent="0.25">
      <c r="B40" s="2" t="s">
        <v>152</v>
      </c>
      <c r="C40" s="69" t="s">
        <v>153</v>
      </c>
      <c r="D40" s="70"/>
      <c r="E40" s="69" t="s">
        <v>154</v>
      </c>
      <c r="F40" s="70"/>
    </row>
    <row r="41" spans="2:6" ht="25.5" customHeight="1" x14ac:dyDescent="0.25">
      <c r="B41" s="50" t="s">
        <v>155</v>
      </c>
      <c r="C41" s="64" t="s">
        <v>156</v>
      </c>
      <c r="D41" s="65"/>
      <c r="E41" s="64" t="s">
        <v>157</v>
      </c>
      <c r="F41" s="65"/>
    </row>
    <row r="42" spans="2:6" ht="25.5" customHeight="1" x14ac:dyDescent="0.25">
      <c r="B42" s="50" t="s">
        <v>158</v>
      </c>
      <c r="C42" s="64" t="s">
        <v>159</v>
      </c>
      <c r="D42" s="65"/>
      <c r="E42" s="64" t="s">
        <v>160</v>
      </c>
      <c r="F42" s="65"/>
    </row>
    <row r="43" spans="2:6" ht="25.5" customHeight="1" x14ac:dyDescent="0.25">
      <c r="B43" s="50" t="s">
        <v>161</v>
      </c>
      <c r="C43" s="64" t="s">
        <v>162</v>
      </c>
      <c r="D43" s="65"/>
      <c r="E43" s="64" t="s">
        <v>163</v>
      </c>
      <c r="F43" s="65"/>
    </row>
    <row r="44" spans="2:6" ht="15.75" customHeight="1" x14ac:dyDescent="0.25"/>
    <row r="45" spans="2:6" ht="15.75" customHeight="1" x14ac:dyDescent="0.25"/>
    <row r="46" spans="2:6" ht="15.75" customHeight="1" x14ac:dyDescent="0.25"/>
    <row r="47" spans="2:6" ht="15.75" customHeight="1" x14ac:dyDescent="0.25"/>
    <row r="48" spans="2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16">
    <mergeCell ref="C42:D42"/>
    <mergeCell ref="E42:F42"/>
    <mergeCell ref="C43:D43"/>
    <mergeCell ref="E43:F43"/>
    <mergeCell ref="F8:I8"/>
    <mergeCell ref="F9:I9"/>
    <mergeCell ref="F10:I10"/>
    <mergeCell ref="C40:D40"/>
    <mergeCell ref="E40:F40"/>
    <mergeCell ref="C41:D41"/>
    <mergeCell ref="E41:F41"/>
    <mergeCell ref="B4:I4"/>
    <mergeCell ref="B5:I5"/>
    <mergeCell ref="B7:C7"/>
    <mergeCell ref="B13:F13"/>
    <mergeCell ref="E7:I7"/>
  </mergeCells>
  <phoneticPr fontId="18" type="noConversion"/>
  <dataValidations count="3">
    <dataValidation type="list" allowBlank="1" sqref="C22:C29" xr:uid="{00000000-0002-0000-0400-000001000000}">
      <formula1>"1. IA interna,2. Chatbot corpus propio,3. Resúmenes y formatos,4. Personalización,5. Video y creadores,6. Distribución directa,7. Nuevos ingresos,8. Redacción y gobernanza"</formula1>
    </dataValidation>
    <dataValidation type="list" allowBlank="1" sqref="J22:J29" xr:uid="{00000000-0002-0000-0400-000002000000}">
      <formula1>"Diseño,En curso,En análisis,Cerrado"</formula1>
    </dataValidation>
    <dataValidation type="list" allowBlank="1" sqref="K22:K29" xr:uid="{19599DED-2203-4CA6-BFF2-3CF9602551E9}">
      <formula1>"Pendiente,Escalar,Pivotar,Cerrar"</formula1>
    </dataValidation>
  </dataValidations>
  <pageMargins left="0.75" right="0.75" top="1" bottom="1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Léeme</vt:lpstr>
      <vt:lpstr>Diagnóstico</vt:lpstr>
      <vt:lpstr>Niveles</vt:lpstr>
      <vt:lpstr>Resultados</vt:lpstr>
      <vt:lpstr>Planificación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Néstor Altuve</cp:lastModifiedBy>
  <dcterms:modified xsi:type="dcterms:W3CDTF">2026-07-21T14:22:00Z</dcterms:modified>
</cp:coreProperties>
</file>